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firstSheet="12" activeTab="15"/>
  </bookViews>
  <sheets>
    <sheet name="Estado de realizaciones 3T 2015" sheetId="1" r:id="rId1"/>
    <sheet name="Estado de realizaciones 4T 2015" sheetId="2" r:id="rId2"/>
    <sheet name="Estado de realizaciones 1T 2016" sheetId="3" r:id="rId3"/>
    <sheet name="Estado de realizaciones 2T 2016" sheetId="4" r:id="rId4"/>
    <sheet name="Estado de realizaciones 3T 2016" sheetId="5" r:id="rId5"/>
    <sheet name="Estado de realizaciones 4T 2016" sheetId="6" r:id="rId6"/>
    <sheet name="Estado de realizaciones 1T 2017" sheetId="7" r:id="rId7"/>
    <sheet name="Estado de realizaciones 2T 2017" sheetId="8" r:id="rId8"/>
    <sheet name="Estado de realizaciones 3T 2017" sheetId="9" r:id="rId9"/>
    <sheet name="Estado de realizaciones 4T 2017" sheetId="10" r:id="rId10"/>
    <sheet name="Estado de realizaciones 1T 2018" sheetId="11" r:id="rId11"/>
    <sheet name="Estado de realizaciones 2T 2018" sheetId="12" r:id="rId12"/>
    <sheet name="Estado de realizaciones 3T 2018" sheetId="13" r:id="rId13"/>
    <sheet name="Estado de realizaciones 4T 2018" sheetId="14" r:id="rId14"/>
    <sheet name="Estado de realizaciones 1T 2019" sheetId="15" r:id="rId15"/>
    <sheet name="Estado de realizaciones 2T 2019" sheetId="16" r:id="rId16"/>
  </sheets>
  <definedNames>
    <definedName name="_xlnm.Print_Area" localSheetId="2">'Estado de realizaciones 1T 2016'!$A$1:$C$35</definedName>
    <definedName name="_xlnm.Print_Area" localSheetId="6">'Estado de realizaciones 1T 2017'!$A$1:$C$35</definedName>
    <definedName name="_xlnm.Print_Area" localSheetId="10">'Estado de realizaciones 1T 2018'!$A$1:$C$35</definedName>
    <definedName name="_xlnm.Print_Area" localSheetId="14">'Estado de realizaciones 1T 2019'!$A$1:$C$35</definedName>
    <definedName name="_xlnm.Print_Area" localSheetId="3">'Estado de realizaciones 2T 2016'!$A$1:$C$35</definedName>
    <definedName name="_xlnm.Print_Area" localSheetId="7">'Estado de realizaciones 2T 2017'!$A$1:$C$35</definedName>
    <definedName name="_xlnm.Print_Area" localSheetId="11">'Estado de realizaciones 2T 2018'!$A$1:$C$35</definedName>
    <definedName name="_xlnm.Print_Area" localSheetId="15">'Estado de realizaciones 2T 2019'!$A$1:$C$35</definedName>
    <definedName name="_xlnm.Print_Area" localSheetId="0">'Estado de realizaciones 3T 2015'!$A$1:$C$35</definedName>
    <definedName name="_xlnm.Print_Area" localSheetId="4">'Estado de realizaciones 3T 2016'!$A$1:$C$35</definedName>
    <definedName name="_xlnm.Print_Area" localSheetId="8">'Estado de realizaciones 3T 2017'!$A$1:$C$35</definedName>
    <definedName name="_xlnm.Print_Area" localSheetId="12">'Estado de realizaciones 3T 2018'!$A$1:$C$35</definedName>
    <definedName name="_xlnm.Print_Area" localSheetId="1">'Estado de realizaciones 4T 2015'!$A$1:$C$35</definedName>
    <definedName name="_xlnm.Print_Area" localSheetId="5">'Estado de realizaciones 4T 2016'!$A$1:$C$35</definedName>
    <definedName name="_xlnm.Print_Area" localSheetId="9">'Estado de realizaciones 4T 2017'!$A$1:$C$35</definedName>
    <definedName name="_xlnm.Print_Area" localSheetId="13">'Estado de realizaciones 4T 2018'!$A$1:$C$35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<sst xmlns="http://schemas.openxmlformats.org/spreadsheetml/2006/main" count="496" uniqueCount="54">
  <si>
    <t>A) OPERACIONES CONTINUADAS</t>
  </si>
  <si>
    <t>1. Importe neto de la cifra de negocios</t>
  </si>
  <si>
    <t>2. Variación de existencias de productos terminados y en curso de fabricación</t>
  </si>
  <si>
    <t>3. Trabajos realizados por la empresa para su activo</t>
  </si>
  <si>
    <t>4. Aprovisionamientos</t>
  </si>
  <si>
    <t>5. Otros ingresos de explotación</t>
  </si>
  <si>
    <t>6. Gastos de personal</t>
  </si>
  <si>
    <t>7. Otros gastos de explotación</t>
  </si>
  <si>
    <t>8.  Amortización del inmovilizado</t>
  </si>
  <si>
    <t>9. Imputación de subvenciones de inmovilizado no financiero y otras</t>
  </si>
  <si>
    <t>10. Excesos de provisiones</t>
  </si>
  <si>
    <t>A.1) RESULTADO DE EXPLOTACIÓN (1+2+3+4+5+6+7+8+9+10+11)</t>
  </si>
  <si>
    <t>12. Ingresos financieros</t>
  </si>
  <si>
    <t>13. Gastos financieros</t>
  </si>
  <si>
    <t>14. Variación de valor razonable en instrumentos financieros</t>
  </si>
  <si>
    <t>15. Diferencias de cambio</t>
  </si>
  <si>
    <t>16. Deterioro y resultado por enajenaciones de instrumentos financieros</t>
  </si>
  <si>
    <t>A.2) RESULTADO FINANCIERO (12+13+14+15+16)</t>
  </si>
  <si>
    <t>A.3) RESULTADO ANTES DE IMPUESTOS (A.1 + A.2)</t>
  </si>
  <si>
    <t>17. Impuestos sobre beneficios</t>
  </si>
  <si>
    <t>A.4) RESULTADO DEL PERIODO PROCEDENTE DE OPERACIONES CONTINUADAS (A.3 + 17)</t>
  </si>
  <si>
    <t>B) OPERACIONES INTERRUMPIDAS</t>
  </si>
  <si>
    <t>18. Resultado del periodo procedente de operaciones interrumpidas neto de impuestos</t>
  </si>
  <si>
    <t>A.5) RESULTADO DEL PERIODO (A.4+18)</t>
  </si>
  <si>
    <t>* Las cuentas del grupo 6 se consignan con signo negativo</t>
  </si>
  <si>
    <t>ESTADO DE REALIZACIONES Y PREVISIONES (EJECUCIÓN DEL PRESUPUESTO)</t>
  </si>
  <si>
    <t>11. Deterioro y resultados por enajenaciones del  inmovilizado</t>
  </si>
  <si>
    <t>SOCIEDAD REGIONAL DE PROMOCIÓN DEL PRINCIPADO DE ASTURIAS, S.A.</t>
  </si>
  <si>
    <t>PERIODO: 01.01.2016-31.03.2016</t>
  </si>
  <si>
    <t>CUENTA P Y G 2016</t>
  </si>
  <si>
    <t>PRESUPUESTO 2016</t>
  </si>
  <si>
    <t>PERIODO: 01.01.2015-30.09.2015</t>
  </si>
  <si>
    <t>CUENTA P Y G 2015</t>
  </si>
  <si>
    <t>PRESUPUESTO 2015</t>
  </si>
  <si>
    <t>PERIODO: 01.01.2015-31.12.2015</t>
  </si>
  <si>
    <t>PERIODO: 01.01.2016-30.06.2016</t>
  </si>
  <si>
    <t>PERIODO: 01.01.2016-30.09.2016</t>
  </si>
  <si>
    <t>PERIODO: 01.01.2016-31.12.2016</t>
  </si>
  <si>
    <t>PERIODO: 01.01.2017-31.03.2017</t>
  </si>
  <si>
    <t>CUENTA P Y G 2017</t>
  </si>
  <si>
    <t>PRESUPUESTO 2017</t>
  </si>
  <si>
    <t>PERIODO: 01.01.2017-30.06.2017</t>
  </si>
  <si>
    <t>PERIODO: 01.01.2017-30.09.2017</t>
  </si>
  <si>
    <t>PERIODO: 01.01.2017-31.12.2017</t>
  </si>
  <si>
    <t>PERIODO: 01.01.2018-31.03.2018</t>
  </si>
  <si>
    <t>PRESUPUESTO 2018</t>
  </si>
  <si>
    <t>CUENTA P Y G 2018</t>
  </si>
  <si>
    <t>PERIODO: 01.01.2018-30.06.2018</t>
  </si>
  <si>
    <t>PERIODO: 01.01.2018-30.09.2018</t>
  </si>
  <si>
    <t>PERIODO: 01.01.2018-31.12.2018</t>
  </si>
  <si>
    <t>PERIODO: 01.01.2019-31.03.2019</t>
  </si>
  <si>
    <t>PRESUPUESTO 2019</t>
  </si>
  <si>
    <t>CUENTA P Y G 2019</t>
  </si>
  <si>
    <t>PERIODO: 01.01.2019-30.06.2019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</si>
</sst>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;[Red]\(\-#,##0\)"/>
    <numFmt numFmtId="170" formatCode="#,##0.0;[Red]\(\-#,##0.0\)"/>
    <numFmt numFmtId="171" formatCode="#,##0.00;[Red]\(\-#,##0.00\)"/>
    <numFmt numFmtId="172" formatCode="#,##0.00_€;[Red]\(\-#,##0.00\)_€"/>
    <numFmt numFmtId="173" formatCode="#,##0.00&quot;€&quot;;[Red]\(\-#,##0.00\)&quot;€&quot;"/>
    <numFmt numFmtId="174" formatCode="#,##0.00\ &quot;€&quot;;[Red]\(\-#,##0.00\)\ &quot;€&quot;"/>
    <numFmt numFmtId="175" formatCode="#,##0.00\ _€"/>
  </numFmts>
  <fonts count="41">
    <font>
      <sz val="10"/>
      <name val="Arial"/>
      <family val="0"/>
    </font>
    <font>
      <b/>
      <sz val="9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164" fontId="4" fillId="0" borderId="11" xfId="0" applyNumberFormat="1" applyFont="1" applyFill="1" applyBorder="1" applyAlignment="1" applyProtection="1">
      <alignment/>
      <protection locked="0"/>
    </xf>
    <xf numFmtId="164" fontId="4" fillId="0" borderId="12" xfId="0" applyNumberFormat="1" applyFont="1" applyFill="1" applyBorder="1" applyAlignment="1" applyProtection="1">
      <alignment/>
      <protection locked="0"/>
    </xf>
    <xf numFmtId="44" fontId="4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164" fontId="4" fillId="0" borderId="13" xfId="0" applyNumberFormat="1" applyFont="1" applyFill="1" applyBorder="1" applyAlignment="1" applyProtection="1">
      <alignment/>
      <protection locked="0"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164" fontId="4" fillId="0" borderId="12" xfId="0" applyNumberFormat="1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64" fontId="4" fillId="0" borderId="13" xfId="0" applyNumberFormat="1" applyFont="1" applyBorder="1" applyAlignment="1" applyProtection="1">
      <alignment/>
      <protection locked="0"/>
    </xf>
    <xf numFmtId="164" fontId="3" fillId="0" borderId="10" xfId="0" applyNumberFormat="1" applyFont="1" applyBorder="1" applyAlignment="1">
      <alignment/>
    </xf>
    <xf numFmtId="164" fontId="4" fillId="0" borderId="11" xfId="0" applyNumberFormat="1" applyFont="1" applyBorder="1" applyAlignment="1" applyProtection="1">
      <alignment/>
      <protection locked="0"/>
    </xf>
    <xf numFmtId="164" fontId="4" fillId="0" borderId="10" xfId="0" applyNumberFormat="1" applyFont="1" applyBorder="1" applyAlignment="1" applyProtection="1">
      <alignment/>
      <protection locked="0"/>
    </xf>
    <xf numFmtId="164" fontId="3" fillId="0" borderId="10" xfId="0" applyNumberFormat="1" applyFont="1" applyBorder="1" applyAlignment="1" applyProtection="1">
      <alignment/>
      <protection locked="0"/>
    </xf>
    <xf numFmtId="4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23" sqref="B23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31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5" t="s">
        <v>32</v>
      </c>
      <c r="C9" s="15" t="s">
        <v>33</v>
      </c>
    </row>
    <row r="10" spans="1:5" ht="12">
      <c r="A10" s="18" t="s">
        <v>1</v>
      </c>
      <c r="B10" s="6">
        <v>507290.11</v>
      </c>
      <c r="C10" s="6">
        <v>694149</v>
      </c>
      <c r="E10" s="10"/>
    </row>
    <row r="11" spans="1:5" ht="24">
      <c r="A11" s="19" t="s">
        <v>2</v>
      </c>
      <c r="B11" s="16"/>
      <c r="C11" s="7"/>
      <c r="E11" s="10"/>
    </row>
    <row r="12" spans="1:5" ht="12">
      <c r="A12" s="20" t="s">
        <v>3</v>
      </c>
      <c r="B12" s="16"/>
      <c r="C12" s="7"/>
      <c r="E12" s="10"/>
    </row>
    <row r="13" spans="1:5" ht="12">
      <c r="A13" s="20" t="s">
        <v>4</v>
      </c>
      <c r="B13" s="16"/>
      <c r="C13" s="7"/>
      <c r="E13" s="10"/>
    </row>
    <row r="14" spans="1:5" ht="12">
      <c r="A14" s="20" t="s">
        <v>5</v>
      </c>
      <c r="B14" s="16">
        <v>804</v>
      </c>
      <c r="C14" s="7">
        <v>3000</v>
      </c>
      <c r="E14" s="10"/>
    </row>
    <row r="15" spans="1:5" ht="12">
      <c r="A15" s="19" t="s">
        <v>6</v>
      </c>
      <c r="B15" s="16">
        <v>-511174.19</v>
      </c>
      <c r="C15" s="7">
        <v>-704281</v>
      </c>
      <c r="E15" s="10"/>
    </row>
    <row r="16" spans="1:5" ht="12">
      <c r="A16" s="19" t="s">
        <v>7</v>
      </c>
      <c r="B16" s="16">
        <v>-93956.91</v>
      </c>
      <c r="C16" s="7">
        <v>-111035</v>
      </c>
      <c r="E16" s="10"/>
    </row>
    <row r="17" spans="1:5" ht="12">
      <c r="A17" s="19" t="s">
        <v>8</v>
      </c>
      <c r="B17" s="16">
        <v>-36306.49</v>
      </c>
      <c r="C17" s="7">
        <v>-47783</v>
      </c>
      <c r="D17" s="10"/>
      <c r="E17" s="10"/>
    </row>
    <row r="18" spans="1:5" ht="12.75" customHeight="1">
      <c r="A18" s="19" t="s">
        <v>9</v>
      </c>
      <c r="B18" s="7"/>
      <c r="C18" s="7"/>
      <c r="E18" s="10"/>
    </row>
    <row r="19" spans="1:5" ht="12">
      <c r="A19" s="19" t="s">
        <v>10</v>
      </c>
      <c r="B19" s="16"/>
      <c r="C19" s="7"/>
      <c r="E19" s="10"/>
    </row>
    <row r="20" spans="1:5" ht="13.5" customHeight="1">
      <c r="A20" s="21" t="s">
        <v>26</v>
      </c>
      <c r="B20" s="25">
        <v>-282965.3</v>
      </c>
      <c r="C20" s="11">
        <v>0</v>
      </c>
      <c r="E20" s="10"/>
    </row>
    <row r="21" spans="1:5" s="2" customFormat="1" ht="12" customHeight="1">
      <c r="A21" s="22" t="s">
        <v>11</v>
      </c>
      <c r="B21" s="26">
        <f>SUM(B10:B20)</f>
        <v>-416308.78</v>
      </c>
      <c r="C21" s="12">
        <f>SUM(C10:C20)</f>
        <v>-165950</v>
      </c>
      <c r="E21" s="10"/>
    </row>
    <row r="22" spans="1:3" ht="12">
      <c r="A22" s="23" t="s">
        <v>12</v>
      </c>
      <c r="B22" s="27">
        <v>264045.31</v>
      </c>
      <c r="C22" s="6">
        <v>370725</v>
      </c>
    </row>
    <row r="23" spans="1:3" ht="12">
      <c r="A23" s="19" t="s">
        <v>13</v>
      </c>
      <c r="B23" s="16"/>
      <c r="C23" s="7"/>
    </row>
    <row r="24" spans="1:3" ht="12" customHeight="1">
      <c r="A24" s="19" t="s">
        <v>14</v>
      </c>
      <c r="B24" s="16">
        <v>54.06</v>
      </c>
      <c r="C24" s="16">
        <v>0</v>
      </c>
    </row>
    <row r="25" spans="1:3" ht="12">
      <c r="A25" s="19" t="s">
        <v>15</v>
      </c>
      <c r="B25" s="16"/>
      <c r="C25" s="7"/>
    </row>
    <row r="26" spans="1:3" ht="24">
      <c r="A26" s="21" t="s">
        <v>16</v>
      </c>
      <c r="B26" s="25"/>
      <c r="C26" s="11"/>
    </row>
    <row r="27" spans="1:3" s="2" customFormat="1" ht="12">
      <c r="A27" s="22" t="s">
        <v>17</v>
      </c>
      <c r="B27" s="26">
        <f>SUM(B22:B26)</f>
        <v>264099.37</v>
      </c>
      <c r="C27" s="12">
        <f>SUM(C22:C26)</f>
        <v>370725</v>
      </c>
    </row>
    <row r="28" spans="1:3" s="2" customFormat="1" ht="12">
      <c r="A28" s="22" t="s">
        <v>18</v>
      </c>
      <c r="B28" s="26">
        <f>B21+B27</f>
        <v>-152209.41000000003</v>
      </c>
      <c r="C28" s="12">
        <f>C21+C27</f>
        <v>204775</v>
      </c>
    </row>
    <row r="29" spans="1:3" ht="12">
      <c r="A29" s="24" t="s">
        <v>19</v>
      </c>
      <c r="B29" s="28"/>
      <c r="C29" s="13"/>
    </row>
    <row r="30" spans="1:3" s="2" customFormat="1" ht="24">
      <c r="A30" s="22" t="s">
        <v>20</v>
      </c>
      <c r="B30" s="26">
        <f>B28+B29</f>
        <v>-152209.41000000003</v>
      </c>
      <c r="C30" s="12">
        <f>C28+C29</f>
        <v>204775</v>
      </c>
    </row>
    <row r="31" spans="1:3" s="2" customFormat="1" ht="12">
      <c r="A31" s="22" t="s">
        <v>21</v>
      </c>
      <c r="B31" s="29"/>
      <c r="C31" s="14"/>
    </row>
    <row r="32" spans="1:3" ht="24">
      <c r="A32" s="24" t="s">
        <v>22</v>
      </c>
      <c r="B32" s="28"/>
      <c r="C32" s="13"/>
    </row>
    <row r="33" spans="1:3" s="2" customFormat="1" ht="12">
      <c r="A33" s="22" t="s">
        <v>23</v>
      </c>
      <c r="B33" s="26">
        <f>B32+B30</f>
        <v>-152209.41000000003</v>
      </c>
      <c r="C33" s="12">
        <f>C32+C30</f>
        <v>204775</v>
      </c>
    </row>
    <row r="34" spans="2:3" ht="12">
      <c r="B34" s="30"/>
      <c r="C34" s="8"/>
    </row>
    <row r="35" ht="12">
      <c r="A35" s="17" t="s">
        <v>24</v>
      </c>
    </row>
    <row r="36" ht="12">
      <c r="B36" s="3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10" sqref="B10:B34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43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39</v>
      </c>
      <c r="C9" s="15" t="s">
        <v>40</v>
      </c>
    </row>
    <row r="10" spans="1:5" ht="12">
      <c r="A10" s="18" t="s">
        <v>1</v>
      </c>
      <c r="B10" s="6">
        <v>975699.78</v>
      </c>
      <c r="C10" s="6">
        <v>670496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194012.23</v>
      </c>
      <c r="C14" s="7">
        <v>64759</v>
      </c>
      <c r="E14" s="10"/>
    </row>
    <row r="15" spans="1:5" ht="12">
      <c r="A15" s="19" t="s">
        <v>6</v>
      </c>
      <c r="B15" s="7">
        <v>-676831.38</v>
      </c>
      <c r="C15" s="7">
        <v>-655800</v>
      </c>
      <c r="E15" s="10"/>
    </row>
    <row r="16" spans="1:5" ht="12">
      <c r="A16" s="19" t="s">
        <v>7</v>
      </c>
      <c r="B16" s="7">
        <v>-230907.38</v>
      </c>
      <c r="C16" s="7">
        <v>-162563</v>
      </c>
      <c r="E16" s="10"/>
    </row>
    <row r="17" spans="1:5" ht="12">
      <c r="A17" s="19" t="s">
        <v>8</v>
      </c>
      <c r="B17" s="7">
        <v>-55412.06</v>
      </c>
      <c r="C17" s="7">
        <v>-52502</v>
      </c>
      <c r="D17" s="10"/>
      <c r="E17" s="10"/>
    </row>
    <row r="18" spans="1:5" ht="12.75" customHeight="1">
      <c r="A18" s="19" t="s">
        <v>9</v>
      </c>
      <c r="B18" s="7">
        <v>105652.61</v>
      </c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-323942.14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-11728.340000000026</v>
      </c>
      <c r="C21" s="12">
        <f>SUM(C10:C20)</f>
        <v>-135610</v>
      </c>
      <c r="E21" s="10"/>
    </row>
    <row r="22" spans="1:3" ht="12">
      <c r="A22" s="23" t="s">
        <v>12</v>
      </c>
      <c r="B22" s="6">
        <v>100281.75</v>
      </c>
      <c r="C22" s="6">
        <v>257877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>
        <v>10375.05</v>
      </c>
      <c r="C24" s="16">
        <v>0</v>
      </c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110656.8</v>
      </c>
      <c r="C27" s="12">
        <f>SUM(C22:C26)</f>
        <v>257877</v>
      </c>
    </row>
    <row r="28" spans="1:3" s="2" customFormat="1" ht="12">
      <c r="A28" s="22" t="s">
        <v>18</v>
      </c>
      <c r="B28" s="12">
        <f>B21+B27</f>
        <v>98928.45999999998</v>
      </c>
      <c r="C28" s="12">
        <f>C21+C27</f>
        <v>122267</v>
      </c>
    </row>
    <row r="29" spans="1:3" ht="12">
      <c r="A29" s="24" t="s">
        <v>19</v>
      </c>
      <c r="B29" s="13">
        <v>-1003194.91</v>
      </c>
      <c r="C29" s="13"/>
    </row>
    <row r="30" spans="1:3" s="2" customFormat="1" ht="24">
      <c r="A30" s="22" t="s">
        <v>20</v>
      </c>
      <c r="B30" s="12">
        <f>B28+B29</f>
        <v>-904266.4500000001</v>
      </c>
      <c r="C30" s="12">
        <f>C28+C29</f>
        <v>122267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-904266.4500000001</v>
      </c>
      <c r="C33" s="12">
        <f>C32+C30</f>
        <v>122267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44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46</v>
      </c>
      <c r="C9" s="15" t="s">
        <v>45</v>
      </c>
    </row>
    <row r="10" spans="1:5" ht="12">
      <c r="A10" s="18" t="s">
        <v>1</v>
      </c>
      <c r="B10" s="6">
        <v>67235.13</v>
      </c>
      <c r="C10" s="6">
        <v>629826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6000</v>
      </c>
      <c r="C14" s="7">
        <v>88759</v>
      </c>
      <c r="E14" s="10"/>
    </row>
    <row r="15" spans="1:5" ht="12">
      <c r="A15" s="19" t="s">
        <v>6</v>
      </c>
      <c r="B15" s="7">
        <v>-167079.7</v>
      </c>
      <c r="C15" s="7">
        <v>-685356</v>
      </c>
      <c r="E15" s="10"/>
    </row>
    <row r="16" spans="1:5" ht="12">
      <c r="A16" s="19" t="s">
        <v>7</v>
      </c>
      <c r="B16" s="7">
        <v>-36579.41</v>
      </c>
      <c r="C16" s="7">
        <v>-163433</v>
      </c>
      <c r="E16" s="10"/>
    </row>
    <row r="17" spans="1:5" ht="12">
      <c r="A17" s="19" t="s">
        <v>8</v>
      </c>
      <c r="B17" s="7">
        <v>-14113.04</v>
      </c>
      <c r="C17" s="7">
        <v>-50926</v>
      </c>
      <c r="D17" s="10"/>
      <c r="E17" s="10"/>
    </row>
    <row r="18" spans="1:5" ht="12.75" customHeight="1">
      <c r="A18" s="19" t="s">
        <v>9</v>
      </c>
      <c r="B18" s="7"/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3070.61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-141466.41000000003</v>
      </c>
      <c r="C21" s="12">
        <f>SUM(C10:C20)</f>
        <v>-181130</v>
      </c>
      <c r="E21" s="10"/>
    </row>
    <row r="22" spans="1:3" ht="12">
      <c r="A22" s="23" t="s">
        <v>12</v>
      </c>
      <c r="B22" s="6">
        <v>11874.72</v>
      </c>
      <c r="C22" s="6">
        <v>185000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/>
      <c r="C24" s="16">
        <v>0</v>
      </c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11874.72</v>
      </c>
      <c r="C27" s="12">
        <f>SUM(C22:C26)</f>
        <v>185000</v>
      </c>
    </row>
    <row r="28" spans="1:3" s="2" customFormat="1" ht="12">
      <c r="A28" s="22" t="s">
        <v>18</v>
      </c>
      <c r="B28" s="12">
        <f>B21+B27</f>
        <v>-129591.69000000003</v>
      </c>
      <c r="C28" s="12">
        <f>C21+C27</f>
        <v>3870</v>
      </c>
    </row>
    <row r="29" spans="1:3" ht="12">
      <c r="A29" s="24" t="s">
        <v>19</v>
      </c>
      <c r="B29" s="13"/>
      <c r="C29" s="13"/>
    </row>
    <row r="30" spans="1:3" s="2" customFormat="1" ht="24">
      <c r="A30" s="22" t="s">
        <v>20</v>
      </c>
      <c r="B30" s="12">
        <f>B28+B29</f>
        <v>-129591.69000000003</v>
      </c>
      <c r="C30" s="12">
        <f>C28+C29</f>
        <v>3870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-129591.69000000003</v>
      </c>
      <c r="C33" s="12">
        <f>C32+C30</f>
        <v>3870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10" sqref="B10:B35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47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46</v>
      </c>
      <c r="C9" s="15" t="s">
        <v>45</v>
      </c>
    </row>
    <row r="10" spans="1:5" ht="12">
      <c r="A10" s="18" t="s">
        <v>1</v>
      </c>
      <c r="B10" s="6">
        <v>162802.78</v>
      </c>
      <c r="C10" s="6">
        <v>629826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16095.78</v>
      </c>
      <c r="C14" s="7">
        <v>88759</v>
      </c>
      <c r="E14" s="10"/>
    </row>
    <row r="15" spans="1:5" ht="12">
      <c r="A15" s="19" t="s">
        <v>6</v>
      </c>
      <c r="B15" s="7">
        <v>-334176.15</v>
      </c>
      <c r="C15" s="7">
        <v>-685356</v>
      </c>
      <c r="E15" s="10"/>
    </row>
    <row r="16" spans="1:5" ht="12">
      <c r="A16" s="19" t="s">
        <v>7</v>
      </c>
      <c r="B16" s="7">
        <v>-76962.59</v>
      </c>
      <c r="C16" s="7">
        <v>-163433</v>
      </c>
      <c r="E16" s="10"/>
    </row>
    <row r="17" spans="1:5" ht="12">
      <c r="A17" s="19" t="s">
        <v>8</v>
      </c>
      <c r="B17" s="7">
        <v>-28218.67</v>
      </c>
      <c r="C17" s="7">
        <v>-50926</v>
      </c>
      <c r="D17" s="10"/>
      <c r="E17" s="10"/>
    </row>
    <row r="18" spans="1:5" ht="12.75" customHeight="1">
      <c r="A18" s="19" t="s">
        <v>9</v>
      </c>
      <c r="B18" s="7"/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5441.68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-255017.17000000004</v>
      </c>
      <c r="C21" s="12">
        <f>SUM(C10:C20)</f>
        <v>-181130</v>
      </c>
      <c r="E21" s="10"/>
    </row>
    <row r="22" spans="1:3" ht="12">
      <c r="A22" s="23" t="s">
        <v>12</v>
      </c>
      <c r="B22" s="6">
        <v>35019.12</v>
      </c>
      <c r="C22" s="6">
        <v>185000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/>
      <c r="C24" s="16">
        <v>0</v>
      </c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35019.12</v>
      </c>
      <c r="C27" s="12">
        <f>SUM(C22:C26)</f>
        <v>185000</v>
      </c>
    </row>
    <row r="28" spans="1:3" s="2" customFormat="1" ht="12">
      <c r="A28" s="22" t="s">
        <v>18</v>
      </c>
      <c r="B28" s="12">
        <f>B21+B27</f>
        <v>-219998.05000000005</v>
      </c>
      <c r="C28" s="12">
        <f>C21+C27</f>
        <v>3870</v>
      </c>
    </row>
    <row r="29" spans="1:3" ht="12">
      <c r="A29" s="24" t="s">
        <v>19</v>
      </c>
      <c r="B29" s="13"/>
      <c r="C29" s="13"/>
    </row>
    <row r="30" spans="1:3" s="2" customFormat="1" ht="24">
      <c r="A30" s="22" t="s">
        <v>20</v>
      </c>
      <c r="B30" s="12">
        <f>B28+B29</f>
        <v>-219998.05000000005</v>
      </c>
      <c r="C30" s="12">
        <f>C28+C29</f>
        <v>3870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-219998.05000000005</v>
      </c>
      <c r="C33" s="12">
        <f>C32+C30</f>
        <v>3870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C24" sqref="C24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48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46</v>
      </c>
      <c r="C9" s="15" t="s">
        <v>45</v>
      </c>
    </row>
    <row r="10" spans="1:5" ht="12">
      <c r="A10" s="18" t="s">
        <v>1</v>
      </c>
      <c r="B10" s="6">
        <v>268079.41</v>
      </c>
      <c r="C10" s="6">
        <v>629826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22095.78</v>
      </c>
      <c r="C14" s="7">
        <v>88759</v>
      </c>
      <c r="E14" s="10"/>
    </row>
    <row r="15" spans="1:5" ht="12">
      <c r="A15" s="19" t="s">
        <v>6</v>
      </c>
      <c r="B15" s="7">
        <v>-508707.18</v>
      </c>
      <c r="C15" s="7">
        <v>-685356</v>
      </c>
      <c r="E15" s="10"/>
    </row>
    <row r="16" spans="1:5" ht="12">
      <c r="A16" s="19" t="s">
        <v>7</v>
      </c>
      <c r="B16" s="7">
        <v>-96632.84</v>
      </c>
      <c r="C16" s="7">
        <v>-163433</v>
      </c>
      <c r="E16" s="10"/>
    </row>
    <row r="17" spans="1:5" ht="12">
      <c r="A17" s="19" t="s">
        <v>8</v>
      </c>
      <c r="B17" s="7">
        <v>-42358.75</v>
      </c>
      <c r="C17" s="7">
        <v>-50926</v>
      </c>
      <c r="D17" s="10"/>
      <c r="E17" s="10"/>
    </row>
    <row r="18" spans="1:5" ht="12.75" customHeight="1">
      <c r="A18" s="19" t="s">
        <v>9</v>
      </c>
      <c r="B18" s="7"/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7561.4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-349962.18000000005</v>
      </c>
      <c r="C21" s="12">
        <f>SUM(C10:C20)</f>
        <v>-181130</v>
      </c>
      <c r="E21" s="10"/>
    </row>
    <row r="22" spans="1:3" ht="12">
      <c r="A22" s="23" t="s">
        <v>12</v>
      </c>
      <c r="B22" s="6">
        <v>58768.17</v>
      </c>
      <c r="C22" s="6">
        <v>185000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/>
      <c r="C24" s="16"/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58768.17</v>
      </c>
      <c r="C27" s="12">
        <f>SUM(C22:C26)</f>
        <v>185000</v>
      </c>
    </row>
    <row r="28" spans="1:3" s="2" customFormat="1" ht="12">
      <c r="A28" s="22" t="s">
        <v>18</v>
      </c>
      <c r="B28" s="12">
        <f>B21+B27</f>
        <v>-291194.01000000007</v>
      </c>
      <c r="C28" s="12">
        <f>C21+C27</f>
        <v>3870</v>
      </c>
    </row>
    <row r="29" spans="1:3" ht="12">
      <c r="A29" s="24" t="s">
        <v>19</v>
      </c>
      <c r="B29" s="13"/>
      <c r="C29" s="13"/>
    </row>
    <row r="30" spans="1:3" s="2" customFormat="1" ht="24">
      <c r="A30" s="22" t="s">
        <v>20</v>
      </c>
      <c r="B30" s="12">
        <f>B28+B29</f>
        <v>-291194.01000000007</v>
      </c>
      <c r="C30" s="12">
        <f>C28+C29</f>
        <v>3870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-291194.01000000007</v>
      </c>
      <c r="C33" s="12">
        <f>C32+C30</f>
        <v>3870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10" sqref="B10:B33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49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46</v>
      </c>
      <c r="C9" s="15" t="s">
        <v>45</v>
      </c>
    </row>
    <row r="10" spans="1:5" ht="12">
      <c r="A10" s="18" t="s">
        <v>1</v>
      </c>
      <c r="B10" s="6">
        <v>749545.86</v>
      </c>
      <c r="C10" s="6">
        <v>629826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61744.68</v>
      </c>
      <c r="C14" s="7">
        <v>88759</v>
      </c>
      <c r="E14" s="10"/>
    </row>
    <row r="15" spans="1:5" ht="12">
      <c r="A15" s="19" t="s">
        <v>6</v>
      </c>
      <c r="B15" s="7">
        <v>-679100.23</v>
      </c>
      <c r="C15" s="7">
        <v>-685356</v>
      </c>
      <c r="E15" s="10"/>
    </row>
    <row r="16" spans="1:5" ht="12">
      <c r="A16" s="19" t="s">
        <v>7</v>
      </c>
      <c r="B16" s="7">
        <v>-247544.41</v>
      </c>
      <c r="C16" s="7">
        <v>-163433</v>
      </c>
      <c r="E16" s="10"/>
    </row>
    <row r="17" spans="1:5" ht="12">
      <c r="A17" s="19" t="s">
        <v>8</v>
      </c>
      <c r="B17" s="7">
        <v>-56377.91</v>
      </c>
      <c r="C17" s="7">
        <v>-50926</v>
      </c>
      <c r="D17" s="10"/>
      <c r="E17" s="10"/>
    </row>
    <row r="18" spans="1:5" ht="12.75" customHeight="1">
      <c r="A18" s="19" t="s">
        <v>9</v>
      </c>
      <c r="B18" s="7">
        <v>107591.86</v>
      </c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-588526.32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-652666.4699999999</v>
      </c>
      <c r="C21" s="12">
        <f>SUM(C10:C20)</f>
        <v>-181130</v>
      </c>
      <c r="E21" s="10"/>
    </row>
    <row r="22" spans="1:3" ht="12">
      <c r="A22" s="23" t="s">
        <v>12</v>
      </c>
      <c r="B22" s="6">
        <v>89501.86</v>
      </c>
      <c r="C22" s="6">
        <v>185000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/>
      <c r="C24" s="16"/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89501.86</v>
      </c>
      <c r="C27" s="12">
        <f>SUM(C22:C26)</f>
        <v>185000</v>
      </c>
    </row>
    <row r="28" spans="1:3" s="2" customFormat="1" ht="12">
      <c r="A28" s="22" t="s">
        <v>18</v>
      </c>
      <c r="B28" s="12">
        <f>B21+B27</f>
        <v>-563164.6099999999</v>
      </c>
      <c r="C28" s="12">
        <f>C21+C27</f>
        <v>3870</v>
      </c>
    </row>
    <row r="29" spans="1:3" ht="12">
      <c r="A29" s="24" t="s">
        <v>19</v>
      </c>
      <c r="B29" s="13">
        <v>-4650.52</v>
      </c>
      <c r="C29" s="13"/>
    </row>
    <row r="30" spans="1:3" s="2" customFormat="1" ht="24">
      <c r="A30" s="22" t="s">
        <v>20</v>
      </c>
      <c r="B30" s="12">
        <f>B28+B29</f>
        <v>-567815.1299999999</v>
      </c>
      <c r="C30" s="12">
        <f>C28+C29</f>
        <v>3870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-567815.1299999999</v>
      </c>
      <c r="C33" s="12">
        <f>C32+C30</f>
        <v>3870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30" sqref="B30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50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52</v>
      </c>
      <c r="C9" s="15" t="s">
        <v>51</v>
      </c>
    </row>
    <row r="10" spans="1:5" ht="12">
      <c r="A10" s="18" t="s">
        <v>1</v>
      </c>
      <c r="B10" s="6">
        <v>90273.13</v>
      </c>
      <c r="C10" s="6">
        <v>516075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8552.07</v>
      </c>
      <c r="C14" s="7">
        <v>89360</v>
      </c>
      <c r="E14" s="10"/>
    </row>
    <row r="15" spans="1:5" ht="12">
      <c r="A15" s="19" t="s">
        <v>6</v>
      </c>
      <c r="B15" s="7">
        <v>-176554.98</v>
      </c>
      <c r="C15" s="7">
        <v>-684340</v>
      </c>
      <c r="E15" s="10"/>
    </row>
    <row r="16" spans="1:5" ht="12">
      <c r="A16" s="19" t="s">
        <v>7</v>
      </c>
      <c r="B16" s="7">
        <v>-41384.55</v>
      </c>
      <c r="C16" s="7">
        <v>-161641</v>
      </c>
      <c r="E16" s="10"/>
    </row>
    <row r="17" spans="1:5" ht="12">
      <c r="A17" s="19" t="s">
        <v>8</v>
      </c>
      <c r="B17" s="7">
        <v>-13987.86</v>
      </c>
      <c r="C17" s="7">
        <v>-56438</v>
      </c>
      <c r="D17" s="10"/>
      <c r="E17" s="10"/>
    </row>
    <row r="18" spans="1:5" ht="12.75" customHeight="1">
      <c r="A18" s="19" t="s">
        <v>9</v>
      </c>
      <c r="B18" s="7">
        <v>0</v>
      </c>
      <c r="C18" s="7">
        <v>221900</v>
      </c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-19735.24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-152837.43</v>
      </c>
      <c r="C21" s="12">
        <f>SUM(C10:C20)</f>
        <v>-75084</v>
      </c>
      <c r="E21" s="10"/>
    </row>
    <row r="22" spans="1:3" ht="12">
      <c r="A22" s="23" t="s">
        <v>12</v>
      </c>
      <c r="B22" s="6">
        <v>12426.89</v>
      </c>
      <c r="C22" s="6">
        <v>105000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/>
      <c r="C24" s="16"/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12426.89</v>
      </c>
      <c r="C27" s="12">
        <f>SUM(C22:C26)</f>
        <v>105000</v>
      </c>
    </row>
    <row r="28" spans="1:3" s="2" customFormat="1" ht="12">
      <c r="A28" s="22" t="s">
        <v>18</v>
      </c>
      <c r="B28" s="12">
        <f>B21+B27</f>
        <v>-140410.53999999998</v>
      </c>
      <c r="C28" s="12">
        <f>C21+C27</f>
        <v>29916</v>
      </c>
    </row>
    <row r="29" spans="1:3" ht="12">
      <c r="A29" s="24" t="s">
        <v>19</v>
      </c>
      <c r="B29" s="13">
        <v>0</v>
      </c>
      <c r="C29" s="13"/>
    </row>
    <row r="30" spans="1:3" s="2" customFormat="1" ht="24">
      <c r="A30" s="22" t="s">
        <v>20</v>
      </c>
      <c r="B30" s="12">
        <f>B28+B29</f>
        <v>-140410.53999999998</v>
      </c>
      <c r="C30" s="12">
        <f>C28+C29</f>
        <v>29916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-140410.53999999998</v>
      </c>
      <c r="C33" s="12">
        <f>C32+C30</f>
        <v>29916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tabSelected="1" zoomScalePageLayoutView="0" workbookViewId="0" topLeftCell="A1">
      <selection activeCell="B32" sqref="B32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53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52</v>
      </c>
      <c r="C9" s="15" t="s">
        <v>51</v>
      </c>
    </row>
    <row r="10" spans="1:5" ht="12">
      <c r="A10" s="18" t="s">
        <v>1</v>
      </c>
      <c r="B10" s="6">
        <v>183890.4</v>
      </c>
      <c r="C10" s="6">
        <v>516075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17104.14</v>
      </c>
      <c r="C14" s="7">
        <v>89360</v>
      </c>
      <c r="E14" s="10"/>
    </row>
    <row r="15" spans="1:5" ht="12">
      <c r="A15" s="19" t="s">
        <v>6</v>
      </c>
      <c r="B15" s="7">
        <v>-353395.15</v>
      </c>
      <c r="C15" s="7">
        <v>-684340</v>
      </c>
      <c r="E15" s="10"/>
    </row>
    <row r="16" spans="1:5" ht="12">
      <c r="A16" s="19" t="s">
        <v>7</v>
      </c>
      <c r="B16" s="7">
        <v>-89411.2</v>
      </c>
      <c r="C16" s="7">
        <v>-161641</v>
      </c>
      <c r="E16" s="10"/>
    </row>
    <row r="17" spans="1:5" ht="12">
      <c r="A17" s="19" t="s">
        <v>8</v>
      </c>
      <c r="B17" s="7">
        <v>-27863.3</v>
      </c>
      <c r="C17" s="7">
        <v>-56438</v>
      </c>
      <c r="D17" s="10"/>
      <c r="E17" s="10"/>
    </row>
    <row r="18" spans="1:5" ht="12.75" customHeight="1">
      <c r="A18" s="19" t="s">
        <v>9</v>
      </c>
      <c r="B18" s="7">
        <v>0</v>
      </c>
      <c r="C18" s="7">
        <v>221900</v>
      </c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-15138.91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-284814.02</v>
      </c>
      <c r="C21" s="12">
        <f>SUM(C10:C20)</f>
        <v>-75084</v>
      </c>
      <c r="E21" s="10"/>
    </row>
    <row r="22" spans="1:3" ht="12">
      <c r="A22" s="23" t="s">
        <v>12</v>
      </c>
      <c r="B22" s="6">
        <v>37143.15</v>
      </c>
      <c r="C22" s="6">
        <v>105000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/>
      <c r="C24" s="16"/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37143.15</v>
      </c>
      <c r="C27" s="12">
        <f>SUM(C22:C26)</f>
        <v>105000</v>
      </c>
    </row>
    <row r="28" spans="1:3" s="2" customFormat="1" ht="12">
      <c r="A28" s="22" t="s">
        <v>18</v>
      </c>
      <c r="B28" s="12">
        <f>B21+B27</f>
        <v>-247670.87000000002</v>
      </c>
      <c r="C28" s="12">
        <f>C21+C27</f>
        <v>29916</v>
      </c>
    </row>
    <row r="29" spans="1:3" ht="12">
      <c r="A29" s="24" t="s">
        <v>19</v>
      </c>
      <c r="B29" s="13">
        <v>0</v>
      </c>
      <c r="C29" s="13"/>
    </row>
    <row r="30" spans="1:3" s="2" customFormat="1" ht="24">
      <c r="A30" s="22" t="s">
        <v>20</v>
      </c>
      <c r="B30" s="12">
        <f>B28+B29</f>
        <v>-247670.87000000002</v>
      </c>
      <c r="C30" s="12">
        <f>C28+C29</f>
        <v>29916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-247670.87000000002</v>
      </c>
      <c r="C33" s="12">
        <f>C32+C30</f>
        <v>29916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C48" sqref="C48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34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5" t="s">
        <v>32</v>
      </c>
      <c r="C9" s="15" t="s">
        <v>33</v>
      </c>
    </row>
    <row r="10" spans="1:5" ht="12">
      <c r="A10" s="18" t="s">
        <v>1</v>
      </c>
      <c r="B10" s="6">
        <v>804634.47</v>
      </c>
      <c r="C10" s="6">
        <v>694149</v>
      </c>
      <c r="E10" s="10"/>
    </row>
    <row r="11" spans="1:5" ht="24">
      <c r="A11" s="19" t="s">
        <v>2</v>
      </c>
      <c r="B11" s="16"/>
      <c r="C11" s="7"/>
      <c r="E11" s="10"/>
    </row>
    <row r="12" spans="1:5" ht="12">
      <c r="A12" s="20" t="s">
        <v>3</v>
      </c>
      <c r="B12" s="16"/>
      <c r="C12" s="7"/>
      <c r="E12" s="10"/>
    </row>
    <row r="13" spans="1:5" ht="12">
      <c r="A13" s="20" t="s">
        <v>4</v>
      </c>
      <c r="B13" s="16"/>
      <c r="C13" s="7"/>
      <c r="E13" s="10"/>
    </row>
    <row r="14" spans="1:5" ht="12">
      <c r="A14" s="20" t="s">
        <v>5</v>
      </c>
      <c r="B14" s="16">
        <v>65562.7</v>
      </c>
      <c r="C14" s="7">
        <v>3000</v>
      </c>
      <c r="E14" s="10"/>
    </row>
    <row r="15" spans="1:5" ht="12">
      <c r="A15" s="19" t="s">
        <v>6</v>
      </c>
      <c r="B15" s="16">
        <v>-689669.81</v>
      </c>
      <c r="C15" s="7">
        <v>-704281</v>
      </c>
      <c r="E15" s="10"/>
    </row>
    <row r="16" spans="1:5" ht="12">
      <c r="A16" s="19" t="s">
        <v>7</v>
      </c>
      <c r="B16" s="16">
        <v>-146761.01</v>
      </c>
      <c r="C16" s="7">
        <v>-111035</v>
      </c>
      <c r="E16" s="10"/>
    </row>
    <row r="17" spans="1:5" ht="12">
      <c r="A17" s="19" t="s">
        <v>8</v>
      </c>
      <c r="B17" s="16">
        <v>-48424.65</v>
      </c>
      <c r="C17" s="7">
        <v>-47783</v>
      </c>
      <c r="D17" s="10"/>
      <c r="E17" s="10"/>
    </row>
    <row r="18" spans="1:5" ht="12.75" customHeight="1">
      <c r="A18" s="19" t="s">
        <v>9</v>
      </c>
      <c r="B18" s="7">
        <v>74915.55</v>
      </c>
      <c r="C18" s="7"/>
      <c r="E18" s="10"/>
    </row>
    <row r="19" spans="1:5" ht="12">
      <c r="A19" s="19" t="s">
        <v>10</v>
      </c>
      <c r="B19" s="16"/>
      <c r="C19" s="7"/>
      <c r="E19" s="10"/>
    </row>
    <row r="20" spans="1:5" ht="13.5" customHeight="1">
      <c r="A20" s="21" t="s">
        <v>26</v>
      </c>
      <c r="B20" s="25">
        <v>-341606.88</v>
      </c>
      <c r="C20" s="11">
        <v>0</v>
      </c>
      <c r="E20" s="10"/>
    </row>
    <row r="21" spans="1:5" s="2" customFormat="1" ht="12" customHeight="1">
      <c r="A21" s="22" t="s">
        <v>11</v>
      </c>
      <c r="B21" s="26">
        <f>SUM(B10:B20)</f>
        <v>-281349.6300000001</v>
      </c>
      <c r="C21" s="12">
        <f>SUM(C10:C20)</f>
        <v>-165950</v>
      </c>
      <c r="E21" s="10"/>
    </row>
    <row r="22" spans="1:3" ht="12">
      <c r="A22" s="23" t="s">
        <v>12</v>
      </c>
      <c r="B22" s="27">
        <v>330920.65</v>
      </c>
      <c r="C22" s="6">
        <v>370725</v>
      </c>
    </row>
    <row r="23" spans="1:3" ht="12">
      <c r="A23" s="19" t="s">
        <v>13</v>
      </c>
      <c r="B23" s="16"/>
      <c r="C23" s="7"/>
    </row>
    <row r="24" spans="1:3" ht="12" customHeight="1">
      <c r="A24" s="19" t="s">
        <v>14</v>
      </c>
      <c r="B24" s="16">
        <v>-14298.77</v>
      </c>
      <c r="C24" s="16">
        <v>0</v>
      </c>
    </row>
    <row r="25" spans="1:3" ht="12">
      <c r="A25" s="19" t="s">
        <v>15</v>
      </c>
      <c r="B25" s="16"/>
      <c r="C25" s="7"/>
    </row>
    <row r="26" spans="1:3" ht="24">
      <c r="A26" s="21" t="s">
        <v>16</v>
      </c>
      <c r="B26" s="25"/>
      <c r="C26" s="11"/>
    </row>
    <row r="27" spans="1:3" s="2" customFormat="1" ht="12">
      <c r="A27" s="22" t="s">
        <v>17</v>
      </c>
      <c r="B27" s="26">
        <f>SUM(B22:B26)</f>
        <v>316621.88</v>
      </c>
      <c r="C27" s="12">
        <f>SUM(C22:C26)</f>
        <v>370725</v>
      </c>
    </row>
    <row r="28" spans="1:3" s="2" customFormat="1" ht="12">
      <c r="A28" s="22" t="s">
        <v>18</v>
      </c>
      <c r="B28" s="26">
        <f>B21+B27</f>
        <v>35272.24999999988</v>
      </c>
      <c r="C28" s="12">
        <f>C21+C27</f>
        <v>204775</v>
      </c>
    </row>
    <row r="29" spans="1:3" ht="12">
      <c r="A29" s="24" t="s">
        <v>19</v>
      </c>
      <c r="B29" s="28">
        <v>13459.61</v>
      </c>
      <c r="C29" s="13"/>
    </row>
    <row r="30" spans="1:3" s="2" customFormat="1" ht="24">
      <c r="A30" s="22" t="s">
        <v>20</v>
      </c>
      <c r="B30" s="26">
        <f>B28+B29</f>
        <v>48731.859999999884</v>
      </c>
      <c r="C30" s="12">
        <f>C28+C29</f>
        <v>204775</v>
      </c>
    </row>
    <row r="31" spans="1:3" s="2" customFormat="1" ht="12">
      <c r="A31" s="22" t="s">
        <v>21</v>
      </c>
      <c r="B31" s="29"/>
      <c r="C31" s="14"/>
    </row>
    <row r="32" spans="1:3" ht="24">
      <c r="A32" s="24" t="s">
        <v>22</v>
      </c>
      <c r="B32" s="28"/>
      <c r="C32" s="13"/>
    </row>
    <row r="33" spans="1:3" s="2" customFormat="1" ht="12">
      <c r="A33" s="22" t="s">
        <v>23</v>
      </c>
      <c r="B33" s="26">
        <f>B32+B30</f>
        <v>48731.859999999884</v>
      </c>
      <c r="C33" s="12">
        <f>C32+C30</f>
        <v>204775</v>
      </c>
    </row>
    <row r="34" spans="2:3" ht="12">
      <c r="B34" s="30"/>
      <c r="C34" s="8"/>
    </row>
    <row r="35" ht="12">
      <c r="A35" s="17" t="s">
        <v>24</v>
      </c>
    </row>
    <row r="36" ht="12">
      <c r="B36" s="3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D46" sqref="D46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28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5" t="s">
        <v>29</v>
      </c>
      <c r="C9" s="15" t="s">
        <v>30</v>
      </c>
    </row>
    <row r="10" spans="1:5" ht="12">
      <c r="A10" s="18" t="s">
        <v>1</v>
      </c>
      <c r="B10" s="6">
        <v>196238.55</v>
      </c>
      <c r="C10" s="6">
        <v>598531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291982.79</v>
      </c>
      <c r="C14" s="7">
        <v>64759</v>
      </c>
      <c r="E14" s="10"/>
    </row>
    <row r="15" spans="1:5" ht="12">
      <c r="A15" s="19" t="s">
        <v>6</v>
      </c>
      <c r="B15" s="7">
        <v>-180934.34</v>
      </c>
      <c r="C15" s="7">
        <v>-723606</v>
      </c>
      <c r="E15" s="10"/>
    </row>
    <row r="16" spans="1:5" ht="12">
      <c r="A16" s="19" t="s">
        <v>7</v>
      </c>
      <c r="B16" s="7">
        <v>-23310.62</v>
      </c>
      <c r="C16" s="7">
        <v>-135214</v>
      </c>
      <c r="E16" s="10"/>
    </row>
    <row r="17" spans="1:5" ht="12">
      <c r="A17" s="19" t="s">
        <v>8</v>
      </c>
      <c r="B17" s="7">
        <v>-12535.25</v>
      </c>
      <c r="C17" s="7">
        <v>-48173</v>
      </c>
      <c r="D17" s="10"/>
      <c r="E17" s="10"/>
    </row>
    <row r="18" spans="1:5" ht="12.75" customHeight="1">
      <c r="A18" s="19" t="s">
        <v>9</v>
      </c>
      <c r="B18" s="7">
        <v>0</v>
      </c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6300.91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277742.04</v>
      </c>
      <c r="C21" s="12">
        <f>SUM(C10:C20)</f>
        <v>-243703</v>
      </c>
      <c r="E21" s="10"/>
    </row>
    <row r="22" spans="1:3" ht="12">
      <c r="A22" s="23" t="s">
        <v>12</v>
      </c>
      <c r="B22" s="6">
        <v>38271.72</v>
      </c>
      <c r="C22" s="6">
        <v>244077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>
        <v>1.54</v>
      </c>
      <c r="C24" s="16">
        <v>0</v>
      </c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38273.26</v>
      </c>
      <c r="C27" s="12">
        <f>SUM(C22:C26)</f>
        <v>244077</v>
      </c>
    </row>
    <row r="28" spans="1:3" s="2" customFormat="1" ht="12">
      <c r="A28" s="22" t="s">
        <v>18</v>
      </c>
      <c r="B28" s="12">
        <f>B21+B27</f>
        <v>316015.3</v>
      </c>
      <c r="C28" s="12">
        <f>C21+C27</f>
        <v>374</v>
      </c>
    </row>
    <row r="29" spans="1:3" ht="12">
      <c r="A29" s="24" t="s">
        <v>19</v>
      </c>
      <c r="B29" s="13">
        <v>0</v>
      </c>
      <c r="C29" s="13"/>
    </row>
    <row r="30" spans="1:3" s="2" customFormat="1" ht="24">
      <c r="A30" s="22" t="s">
        <v>20</v>
      </c>
      <c r="B30" s="12">
        <f>B28+B29</f>
        <v>316015.3</v>
      </c>
      <c r="C30" s="12">
        <f>C28+C29</f>
        <v>374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316015.3</v>
      </c>
      <c r="C33" s="12">
        <f>C32+C30</f>
        <v>374</v>
      </c>
    </row>
    <row r="34" spans="2:3" ht="12">
      <c r="B34" s="8"/>
      <c r="C34" s="8"/>
    </row>
    <row r="35" spans="1:2" ht="12">
      <c r="A35" s="17" t="s">
        <v>24</v>
      </c>
      <c r="B35" s="31"/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"/>
    </row>
  </sheetData>
  <sheetProtection/>
  <mergeCells count="3">
    <mergeCell ref="A8:C8"/>
    <mergeCell ref="A5:C5"/>
    <mergeCell ref="A3:C3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10" sqref="B10:B33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35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5" t="s">
        <v>29</v>
      </c>
      <c r="C9" s="15" t="s">
        <v>30</v>
      </c>
    </row>
    <row r="10" spans="1:5" ht="12">
      <c r="A10" s="18" t="s">
        <v>1</v>
      </c>
      <c r="B10" s="6">
        <v>322749.52</v>
      </c>
      <c r="C10" s="6">
        <v>598531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328282.79</v>
      </c>
      <c r="C14" s="7">
        <v>64759</v>
      </c>
      <c r="E14" s="10"/>
    </row>
    <row r="15" spans="1:5" ht="12">
      <c r="A15" s="19" t="s">
        <v>6</v>
      </c>
      <c r="B15" s="7">
        <v>-392069.61</v>
      </c>
      <c r="C15" s="7">
        <v>-723606</v>
      </c>
      <c r="E15" s="10"/>
    </row>
    <row r="16" spans="1:5" ht="12">
      <c r="A16" s="19" t="s">
        <v>7</v>
      </c>
      <c r="B16" s="7">
        <v>-51190.47</v>
      </c>
      <c r="C16" s="7">
        <v>-135214</v>
      </c>
      <c r="E16" s="10"/>
    </row>
    <row r="17" spans="1:5" ht="12">
      <c r="A17" s="19" t="s">
        <v>8</v>
      </c>
      <c r="B17" s="7">
        <v>-24912.13</v>
      </c>
      <c r="C17" s="7">
        <v>-48173</v>
      </c>
      <c r="D17" s="10"/>
      <c r="E17" s="10"/>
    </row>
    <row r="18" spans="1:5" ht="12.75" customHeight="1">
      <c r="A18" s="19" t="s">
        <v>9</v>
      </c>
      <c r="B18" s="7">
        <v>0</v>
      </c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-292000.42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-109140.31999999992</v>
      </c>
      <c r="C21" s="12">
        <f>SUM(C10:C20)</f>
        <v>-243703</v>
      </c>
      <c r="E21" s="10"/>
    </row>
    <row r="22" spans="1:3" ht="12">
      <c r="A22" s="23" t="s">
        <v>12</v>
      </c>
      <c r="B22" s="6">
        <v>95157.17</v>
      </c>
      <c r="C22" s="6">
        <v>244077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>
        <v>3.2</v>
      </c>
      <c r="C24" s="16">
        <v>0</v>
      </c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95160.37</v>
      </c>
      <c r="C27" s="12">
        <f>SUM(C22:C26)</f>
        <v>244077</v>
      </c>
    </row>
    <row r="28" spans="1:3" s="2" customFormat="1" ht="12">
      <c r="A28" s="22" t="s">
        <v>18</v>
      </c>
      <c r="B28" s="12">
        <f>B21+B27</f>
        <v>-13979.949999999924</v>
      </c>
      <c r="C28" s="12">
        <f>C21+C27</f>
        <v>374</v>
      </c>
    </row>
    <row r="29" spans="1:3" ht="12">
      <c r="A29" s="24" t="s">
        <v>19</v>
      </c>
      <c r="B29" s="13">
        <v>0</v>
      </c>
      <c r="C29" s="13"/>
    </row>
    <row r="30" spans="1:3" s="2" customFormat="1" ht="24">
      <c r="A30" s="22" t="s">
        <v>20</v>
      </c>
      <c r="B30" s="12">
        <f>B28+B29</f>
        <v>-13979.949999999924</v>
      </c>
      <c r="C30" s="12">
        <f>C28+C29</f>
        <v>374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-13979.949999999924</v>
      </c>
      <c r="C33" s="12">
        <f>C32+C30</f>
        <v>374</v>
      </c>
    </row>
    <row r="34" spans="2:3" ht="12">
      <c r="B34" s="8"/>
      <c r="C34" s="8"/>
    </row>
    <row r="35" spans="1:2" ht="12">
      <c r="A35" s="17" t="s">
        <v>24</v>
      </c>
      <c r="B35" s="31"/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28" sqref="B28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36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5" t="s">
        <v>29</v>
      </c>
      <c r="C9" s="15" t="s">
        <v>30</v>
      </c>
    </row>
    <row r="10" spans="1:5" ht="12">
      <c r="A10" s="18" t="s">
        <v>1</v>
      </c>
      <c r="B10" s="6">
        <v>578487.15</v>
      </c>
      <c r="C10" s="6">
        <v>598531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348573.47</v>
      </c>
      <c r="C14" s="7">
        <v>64759</v>
      </c>
      <c r="E14" s="10"/>
    </row>
    <row r="15" spans="1:5" ht="12">
      <c r="A15" s="19" t="s">
        <v>6</v>
      </c>
      <c r="B15" s="7">
        <v>-556736.6</v>
      </c>
      <c r="C15" s="7">
        <v>-723606</v>
      </c>
      <c r="E15" s="10"/>
    </row>
    <row r="16" spans="1:5" ht="12">
      <c r="A16" s="19" t="s">
        <v>7</v>
      </c>
      <c r="B16" s="7">
        <v>-119899.44</v>
      </c>
      <c r="C16" s="7">
        <v>-135214</v>
      </c>
      <c r="E16" s="10"/>
    </row>
    <row r="17" spans="1:5" ht="12">
      <c r="A17" s="19" t="s">
        <v>8</v>
      </c>
      <c r="B17" s="7">
        <v>-38051.83</v>
      </c>
      <c r="C17" s="7">
        <v>-48173</v>
      </c>
      <c r="D17" s="10"/>
      <c r="E17" s="10"/>
    </row>
    <row r="18" spans="1:5" ht="12.75" customHeight="1">
      <c r="A18" s="19" t="s">
        <v>9</v>
      </c>
      <c r="B18" s="7">
        <v>0</v>
      </c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-290246.14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-77873.39000000001</v>
      </c>
      <c r="C21" s="12">
        <f>SUM(C10:C20)</f>
        <v>-243703</v>
      </c>
      <c r="E21" s="10"/>
    </row>
    <row r="22" spans="1:3" ht="12">
      <c r="A22" s="23" t="s">
        <v>12</v>
      </c>
      <c r="B22" s="6">
        <v>139302.8</v>
      </c>
      <c r="C22" s="6">
        <v>244077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>
        <v>4.18</v>
      </c>
      <c r="C24" s="16">
        <v>0</v>
      </c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139306.97999999998</v>
      </c>
      <c r="C27" s="12">
        <f>SUM(C22:C26)</f>
        <v>244077</v>
      </c>
    </row>
    <row r="28" spans="1:3" s="2" customFormat="1" ht="12">
      <c r="A28" s="22" t="s">
        <v>18</v>
      </c>
      <c r="B28" s="12">
        <f>B21+B27</f>
        <v>61433.58999999997</v>
      </c>
      <c r="C28" s="12">
        <f>C21+C27</f>
        <v>374</v>
      </c>
    </row>
    <row r="29" spans="1:3" ht="12">
      <c r="A29" s="24" t="s">
        <v>19</v>
      </c>
      <c r="B29" s="13">
        <v>0</v>
      </c>
      <c r="C29" s="13"/>
    </row>
    <row r="30" spans="1:3" s="2" customFormat="1" ht="24">
      <c r="A30" s="22" t="s">
        <v>20</v>
      </c>
      <c r="B30" s="12">
        <f>B28+B29</f>
        <v>61433.58999999997</v>
      </c>
      <c r="C30" s="12">
        <f>C28+C29</f>
        <v>374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61433.58999999997</v>
      </c>
      <c r="C33" s="12">
        <f>C32+C30</f>
        <v>374</v>
      </c>
    </row>
    <row r="34" spans="2:3" ht="12">
      <c r="B34" s="8"/>
      <c r="C34" s="8"/>
    </row>
    <row r="35" spans="1:2" ht="12">
      <c r="A35" s="17" t="s">
        <v>24</v>
      </c>
      <c r="B35" s="31"/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37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5" t="s">
        <v>29</v>
      </c>
      <c r="C9" s="15" t="s">
        <v>30</v>
      </c>
    </row>
    <row r="10" spans="1:5" ht="12">
      <c r="A10" s="18" t="s">
        <v>1</v>
      </c>
      <c r="B10" s="6">
        <v>1786420.93</v>
      </c>
      <c r="C10" s="6">
        <v>598531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924429.98</v>
      </c>
      <c r="C14" s="7">
        <v>64759</v>
      </c>
      <c r="E14" s="10"/>
    </row>
    <row r="15" spans="1:5" ht="12">
      <c r="A15" s="19" t="s">
        <v>6</v>
      </c>
      <c r="B15" s="7">
        <v>-721312.86</v>
      </c>
      <c r="C15" s="7">
        <v>-723606</v>
      </c>
      <c r="E15" s="10"/>
    </row>
    <row r="16" spans="1:5" ht="12">
      <c r="A16" s="19" t="s">
        <v>7</v>
      </c>
      <c r="B16" s="7">
        <v>-233275.7</v>
      </c>
      <c r="C16" s="7">
        <v>-135214</v>
      </c>
      <c r="E16" s="10"/>
    </row>
    <row r="17" spans="1:5" ht="12">
      <c r="A17" s="19" t="s">
        <v>8</v>
      </c>
      <c r="B17" s="7">
        <v>-51366.45</v>
      </c>
      <c r="C17" s="7">
        <v>-48173</v>
      </c>
      <c r="D17" s="10"/>
      <c r="E17" s="10"/>
    </row>
    <row r="18" spans="1:5" ht="12.75" customHeight="1">
      <c r="A18" s="19" t="s">
        <v>9</v>
      </c>
      <c r="B18" s="7">
        <v>472283.11</v>
      </c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-3621046.57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-1443867.5599999996</v>
      </c>
      <c r="C21" s="12">
        <f>SUM(C10:C20)</f>
        <v>-243703</v>
      </c>
      <c r="E21" s="10"/>
    </row>
    <row r="22" spans="1:3" ht="12">
      <c r="A22" s="23" t="s">
        <v>12</v>
      </c>
      <c r="B22" s="6">
        <v>192672.21</v>
      </c>
      <c r="C22" s="6">
        <v>244077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>
        <v>5313.51</v>
      </c>
      <c r="C24" s="16">
        <v>0</v>
      </c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197985.72</v>
      </c>
      <c r="C27" s="12">
        <f>SUM(C22:C26)</f>
        <v>244077</v>
      </c>
    </row>
    <row r="28" spans="1:3" s="2" customFormat="1" ht="12">
      <c r="A28" s="22" t="s">
        <v>18</v>
      </c>
      <c r="B28" s="12">
        <f>B21+B27</f>
        <v>-1245881.8399999996</v>
      </c>
      <c r="C28" s="12">
        <f>C21+C27</f>
        <v>374</v>
      </c>
    </row>
    <row r="29" spans="1:3" ht="12">
      <c r="A29" s="24" t="s">
        <v>19</v>
      </c>
      <c r="B29" s="13">
        <v>-272639.34</v>
      </c>
      <c r="C29" s="13"/>
    </row>
    <row r="30" spans="1:3" s="2" customFormat="1" ht="24">
      <c r="A30" s="22" t="s">
        <v>20</v>
      </c>
      <c r="B30" s="12">
        <f>B28+B29</f>
        <v>-1518521.1799999997</v>
      </c>
      <c r="C30" s="12">
        <f>C28+C29</f>
        <v>374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-1518521.1799999997</v>
      </c>
      <c r="C33" s="12">
        <f>C32+C30</f>
        <v>374</v>
      </c>
    </row>
    <row r="34" spans="2:3" ht="12">
      <c r="B34" s="8"/>
      <c r="C34" s="8"/>
    </row>
    <row r="35" spans="1:2" ht="12">
      <c r="A35" s="17" t="s">
        <v>24</v>
      </c>
      <c r="B35" s="31"/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30" sqref="B30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38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5" t="s">
        <v>39</v>
      </c>
      <c r="C9" s="15" t="s">
        <v>40</v>
      </c>
    </row>
    <row r="10" spans="1:5" ht="12">
      <c r="A10" s="18" t="s">
        <v>1</v>
      </c>
      <c r="B10" s="6">
        <v>277603.06</v>
      </c>
      <c r="C10" s="6">
        <v>670496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3000</v>
      </c>
      <c r="C14" s="7">
        <v>64759</v>
      </c>
      <c r="E14" s="10"/>
    </row>
    <row r="15" spans="1:5" ht="12">
      <c r="A15" s="19" t="s">
        <v>6</v>
      </c>
      <c r="B15" s="7">
        <v>-176568.39</v>
      </c>
      <c r="C15" s="7">
        <v>-655800</v>
      </c>
      <c r="E15" s="10"/>
    </row>
    <row r="16" spans="1:5" ht="12">
      <c r="A16" s="19" t="s">
        <v>7</v>
      </c>
      <c r="B16" s="7">
        <v>-60298.95</v>
      </c>
      <c r="C16" s="7">
        <v>-162563</v>
      </c>
      <c r="E16" s="10"/>
    </row>
    <row r="17" spans="1:5" ht="12">
      <c r="A17" s="19" t="s">
        <v>8</v>
      </c>
      <c r="B17" s="7">
        <v>-13382.38</v>
      </c>
      <c r="C17" s="7">
        <v>-52502</v>
      </c>
      <c r="D17" s="10"/>
      <c r="E17" s="10"/>
    </row>
    <row r="18" spans="1:5" ht="12.75" customHeight="1">
      <c r="A18" s="19" t="s">
        <v>9</v>
      </c>
      <c r="B18" s="7"/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4050.85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34404.18999999999</v>
      </c>
      <c r="C21" s="12">
        <f>SUM(C10:C20)</f>
        <v>-135610</v>
      </c>
      <c r="E21" s="10"/>
    </row>
    <row r="22" spans="1:3" ht="12">
      <c r="A22" s="23" t="s">
        <v>12</v>
      </c>
      <c r="B22" s="6">
        <v>20218.3</v>
      </c>
      <c r="C22" s="6">
        <v>257877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>
        <v>0.68</v>
      </c>
      <c r="C24" s="16">
        <v>0</v>
      </c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20218.98</v>
      </c>
      <c r="C27" s="12">
        <f>SUM(C22:C26)</f>
        <v>257877</v>
      </c>
    </row>
    <row r="28" spans="1:3" s="2" customFormat="1" ht="12">
      <c r="A28" s="22" t="s">
        <v>18</v>
      </c>
      <c r="B28" s="12">
        <f>B21+B27</f>
        <v>54623.169999999984</v>
      </c>
      <c r="C28" s="12">
        <f>C21+C27</f>
        <v>122267</v>
      </c>
    </row>
    <row r="29" spans="1:3" ht="12">
      <c r="A29" s="24" t="s">
        <v>19</v>
      </c>
      <c r="B29" s="13"/>
      <c r="C29" s="13"/>
    </row>
    <row r="30" spans="1:3" s="2" customFormat="1" ht="24">
      <c r="A30" s="22" t="s">
        <v>20</v>
      </c>
      <c r="B30" s="12">
        <f>B28+B29</f>
        <v>54623.169999999984</v>
      </c>
      <c r="C30" s="12">
        <f>C28+C29</f>
        <v>122267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54623.169999999984</v>
      </c>
      <c r="C33" s="12">
        <f>C32+C30</f>
        <v>122267</v>
      </c>
    </row>
    <row r="34" spans="2:3" ht="12">
      <c r="B34" s="8"/>
      <c r="C34" s="8"/>
    </row>
    <row r="35" spans="1:2" ht="12">
      <c r="A35" s="17" t="s">
        <v>24</v>
      </c>
      <c r="B35" s="31"/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28" sqref="B28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41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5" t="s">
        <v>39</v>
      </c>
      <c r="C9" s="15" t="s">
        <v>40</v>
      </c>
    </row>
    <row r="10" spans="1:5" ht="12">
      <c r="A10" s="18" t="s">
        <v>1</v>
      </c>
      <c r="B10" s="6">
        <v>521281.5</v>
      </c>
      <c r="C10" s="6">
        <v>670496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9180</v>
      </c>
      <c r="C14" s="7">
        <v>64759</v>
      </c>
      <c r="E14" s="10"/>
    </row>
    <row r="15" spans="1:5" ht="12">
      <c r="A15" s="19" t="s">
        <v>6</v>
      </c>
      <c r="B15" s="7">
        <v>-342523.84</v>
      </c>
      <c r="C15" s="7">
        <v>-655800</v>
      </c>
      <c r="E15" s="10"/>
    </row>
    <row r="16" spans="1:5" ht="12">
      <c r="A16" s="19" t="s">
        <v>7</v>
      </c>
      <c r="B16" s="7">
        <v>-133288.37</v>
      </c>
      <c r="C16" s="7">
        <v>-162563</v>
      </c>
      <c r="E16" s="10"/>
    </row>
    <row r="17" spans="1:5" ht="12">
      <c r="A17" s="19" t="s">
        <v>8</v>
      </c>
      <c r="B17" s="7">
        <v>-26764.77</v>
      </c>
      <c r="C17" s="7">
        <v>-52502</v>
      </c>
      <c r="D17" s="10"/>
      <c r="E17" s="10"/>
    </row>
    <row r="18" spans="1:5" ht="12.75" customHeight="1">
      <c r="A18" s="19" t="s">
        <v>9</v>
      </c>
      <c r="B18" s="7"/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-129329.02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-101444.50000000003</v>
      </c>
      <c r="C21" s="12">
        <f>SUM(C10:C20)</f>
        <v>-135610</v>
      </c>
      <c r="E21" s="10"/>
    </row>
    <row r="22" spans="1:3" ht="12">
      <c r="A22" s="23" t="s">
        <v>12</v>
      </c>
      <c r="B22" s="6">
        <v>47988.98</v>
      </c>
      <c r="C22" s="6">
        <v>257877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>
        <v>6380.89</v>
      </c>
      <c r="C24" s="16">
        <v>0</v>
      </c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54369.87</v>
      </c>
      <c r="C27" s="12">
        <f>SUM(C22:C26)</f>
        <v>257877</v>
      </c>
    </row>
    <row r="28" spans="1:3" s="2" customFormat="1" ht="12">
      <c r="A28" s="22" t="s">
        <v>18</v>
      </c>
      <c r="B28" s="12">
        <f>B21+B27</f>
        <v>-47074.63000000003</v>
      </c>
      <c r="C28" s="12">
        <f>C21+C27</f>
        <v>122267</v>
      </c>
    </row>
    <row r="29" spans="1:3" ht="12">
      <c r="A29" s="24" t="s">
        <v>19</v>
      </c>
      <c r="B29" s="13"/>
      <c r="C29" s="13"/>
    </row>
    <row r="30" spans="1:3" s="2" customFormat="1" ht="24">
      <c r="A30" s="22" t="s">
        <v>20</v>
      </c>
      <c r="B30" s="12">
        <f>B28+B29</f>
        <v>-47074.63000000003</v>
      </c>
      <c r="C30" s="12">
        <f>C28+C29</f>
        <v>122267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-47074.63000000003</v>
      </c>
      <c r="C33" s="12">
        <f>C32+C30</f>
        <v>122267</v>
      </c>
    </row>
    <row r="34" spans="2:3" ht="12">
      <c r="B34" s="8"/>
      <c r="C34" s="8"/>
    </row>
    <row r="35" spans="1:2" ht="12">
      <c r="A35" s="17" t="s">
        <v>24</v>
      </c>
      <c r="B35" s="31"/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27" sqref="B27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42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39</v>
      </c>
      <c r="C9" s="15" t="s">
        <v>40</v>
      </c>
    </row>
    <row r="10" spans="1:5" ht="12">
      <c r="A10" s="18" t="s">
        <v>1</v>
      </c>
      <c r="B10" s="6">
        <v>830551.16</v>
      </c>
      <c r="C10" s="6">
        <v>670496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183636.01</v>
      </c>
      <c r="C14" s="7">
        <v>64759</v>
      </c>
      <c r="E14" s="10"/>
    </row>
    <row r="15" spans="1:5" ht="12">
      <c r="A15" s="19" t="s">
        <v>6</v>
      </c>
      <c r="B15" s="7">
        <v>-509490.65</v>
      </c>
      <c r="C15" s="7">
        <v>-655800</v>
      </c>
      <c r="E15" s="10"/>
    </row>
    <row r="16" spans="1:5" ht="12">
      <c r="A16" s="19" t="s">
        <v>7</v>
      </c>
      <c r="B16" s="7">
        <v>-168189.24</v>
      </c>
      <c r="C16" s="7">
        <v>-162563</v>
      </c>
      <c r="E16" s="10"/>
    </row>
    <row r="17" spans="1:5" ht="12">
      <c r="A17" s="19" t="s">
        <v>8</v>
      </c>
      <c r="B17" s="7">
        <v>-40874.6</v>
      </c>
      <c r="C17" s="7">
        <v>-52502</v>
      </c>
      <c r="D17" s="10"/>
      <c r="E17" s="10"/>
    </row>
    <row r="18" spans="1:5" ht="12.75" customHeight="1">
      <c r="A18" s="19" t="s">
        <v>9</v>
      </c>
      <c r="B18" s="7"/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250986.26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546618.9400000001</v>
      </c>
      <c r="C21" s="12">
        <f>SUM(C10:C20)</f>
        <v>-135610</v>
      </c>
      <c r="E21" s="10"/>
    </row>
    <row r="22" spans="1:3" ht="12">
      <c r="A22" s="23" t="s">
        <v>12</v>
      </c>
      <c r="B22" s="6">
        <v>73454.43</v>
      </c>
      <c r="C22" s="6">
        <v>257877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>
        <v>6381.23</v>
      </c>
      <c r="C24" s="16">
        <v>0</v>
      </c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79835.65999999999</v>
      </c>
      <c r="C27" s="12">
        <f>SUM(C22:C26)</f>
        <v>257877</v>
      </c>
    </row>
    <row r="28" spans="1:3" s="2" customFormat="1" ht="12">
      <c r="A28" s="22" t="s">
        <v>18</v>
      </c>
      <c r="B28" s="12">
        <f>B21+B27</f>
        <v>626454.6000000001</v>
      </c>
      <c r="C28" s="12">
        <f>C21+C27</f>
        <v>122267</v>
      </c>
    </row>
    <row r="29" spans="1:3" ht="12">
      <c r="A29" s="24" t="s">
        <v>19</v>
      </c>
      <c r="B29" s="13"/>
      <c r="C29" s="13"/>
    </row>
    <row r="30" spans="1:3" s="2" customFormat="1" ht="24">
      <c r="A30" s="22" t="s">
        <v>20</v>
      </c>
      <c r="B30" s="12">
        <f>B28+B29</f>
        <v>626454.6000000001</v>
      </c>
      <c r="C30" s="12">
        <f>C28+C29</f>
        <v>122267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626454.6000000001</v>
      </c>
      <c r="C33" s="12">
        <f>C32+C30</f>
        <v>122267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eduardocr</dc:creator>
  <cp:keywords/>
  <dc:description/>
  <cp:lastModifiedBy>Sandra Castaño García</cp:lastModifiedBy>
  <cp:lastPrinted>2015-12-09T15:19:35Z</cp:lastPrinted>
  <dcterms:created xsi:type="dcterms:W3CDTF">2008-10-09T09:11:18Z</dcterms:created>
  <dcterms:modified xsi:type="dcterms:W3CDTF">2019-07-25T10:59:59Z</dcterms:modified>
  <cp:category/>
  <cp:version/>
  <cp:contentType/>
  <cp:contentStatus/>
</cp:coreProperties>
</file>